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 Subportal\2019\CKNS\Thuc hien\"/>
    </mc:Choice>
  </mc:AlternateContent>
  <bookViews>
    <workbookView xWindow="0" yWindow="456" windowWidth="23040" windowHeight="10584"/>
  </bookViews>
  <sheets>
    <sheet name="Bao ca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D51" i="1"/>
  <c r="C51" i="1"/>
  <c r="I20" i="1"/>
  <c r="I12" i="1" s="1"/>
  <c r="I11" i="1" s="1"/>
  <c r="H10" i="1"/>
  <c r="H11" i="1" l="1"/>
</calcChain>
</file>

<file path=xl/sharedStrings.xml><?xml version="1.0" encoding="utf-8"?>
<sst xmlns="http://schemas.openxmlformats.org/spreadsheetml/2006/main" count="69" uniqueCount="66">
  <si>
    <t>Biểu số 61/CK-NSNN</t>
  </si>
  <si>
    <t>ƯỚC THỰC HIỆN CHI NSĐP QUÍ IV/2018</t>
  </si>
  <si>
    <t>Đơn vị: Triệu đồng</t>
  </si>
  <si>
    <t>STT</t>
  </si>
  <si>
    <t>NỘI DUNG</t>
  </si>
  <si>
    <t>DỰ TOÁN</t>
  </si>
  <si>
    <t>ƯỚC THỰC HIỆN QUÝ IV/2018</t>
  </si>
  <si>
    <t>So sánh</t>
  </si>
  <si>
    <t>CÙNG KỲ NĂM 2017</t>
  </si>
  <si>
    <t>Cùng kỳ năm 2017</t>
  </si>
  <si>
    <t>A</t>
  </si>
  <si>
    <t>B</t>
  </si>
  <si>
    <t>4=3:1</t>
  </si>
  <si>
    <t>TỔNG SỐ CHI NSĐP (A+B+C+D+E)</t>
  </si>
  <si>
    <t>CHI CÂN ĐỐI NSĐP</t>
  </si>
  <si>
    <t>Đưa chi viện trợ và cho vay vào cân đối luôn</t>
  </si>
  <si>
    <t>I</t>
  </si>
  <si>
    <t>Chi đầu tư phát triển</t>
  </si>
  <si>
    <t>Chi đầu tư cho các dự án</t>
  </si>
  <si>
    <t>Chi đầu tư và hỗ trợ vốn cho doanh nghiệp cung cấp sản phẩm, dịch vụ công ích; các tổ chức kinh tế; các tổ chức tài chính; đầu tư vốn nhà nước vào doanh nghiệp.</t>
  </si>
  <si>
    <t>Chi đầu tư phát triển khác</t>
  </si>
  <si>
    <t>II</t>
  </si>
  <si>
    <t>Chi trả nợ lãi do chính quyền địa phương vay</t>
  </si>
  <si>
    <t>III</t>
  </si>
  <si>
    <t>Chi thường xuyên</t>
  </si>
  <si>
    <t>Chi quốc phòng</t>
  </si>
  <si>
    <t>Chi an ninh và trật tự an toàn xã hội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</si>
  <si>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</si>
  <si>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</si>
  <si>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</si>
  <si>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</si>
  <si>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</t>
  </si>
  <si>
    <t>Chi thể dục thể thao</t>
  </si>
  <si>
    <t>Chi bảo vệ môi trường</t>
  </si>
  <si>
    <t>Chi các hoạt động kinh tế</t>
  </si>
  <si>
    <t>Chi quản lý nhà nước, đảng, đoàn thể</t>
  </si>
  <si>
    <t>Chi bảo đảm xã hội</t>
  </si>
  <si>
    <t>Chi thường xuyên khác</t>
  </si>
  <si>
    <t>**</t>
  </si>
  <si>
    <t>Chi hỗ trợ các chế độ chính sách khác</t>
  </si>
  <si>
    <t>IV</t>
  </si>
  <si>
    <t>Chi bổ sung quỹ dự trữ tài chính</t>
  </si>
  <si>
    <t>V</t>
  </si>
  <si>
    <t>Dự phòng ngân sách</t>
  </si>
  <si>
    <t>VI</t>
  </si>
  <si>
    <t>Chi tạo nguồn cải cách tiền lương</t>
  </si>
  <si>
    <t>VII</t>
  </si>
  <si>
    <t>Chi viện trợ</t>
  </si>
  <si>
    <t>VIII</t>
  </si>
  <si>
    <t>Chi cho vay</t>
  </si>
  <si>
    <t>CHI TỪ NGUỒN BỔ SUNG CÓ MỤC TIÊU TỪ NSTW CHO NSĐP</t>
  </si>
  <si>
    <t xml:space="preserve">Chương trình MTQG </t>
  </si>
  <si>
    <t>- Vốn đầu tư MTQG</t>
  </si>
  <si>
    <t>- Vốn sự nghiệp MTQG</t>
  </si>
  <si>
    <t>Cho chương trình mục tiêu, nhiệm vụ</t>
  </si>
  <si>
    <t>- Vốn đầu tư cho các mục tiêu, nhiệm vụ</t>
  </si>
  <si>
    <t>- Chi cho các nhiệm vụ, chính sách kinh phí thường xuyên</t>
  </si>
  <si>
    <t>C</t>
  </si>
  <si>
    <t>Chi các nhiệm vụ khác</t>
  </si>
  <si>
    <t>D</t>
  </si>
  <si>
    <t>Chi nộp ngân sách cấp trên</t>
  </si>
  <si>
    <t>E</t>
  </si>
  <si>
    <t>Các khoàn chi khác (tạm chi, chưa có chỉ tiêu cụ thể)</t>
  </si>
  <si>
    <t>Chi bổ sung cho ngân sách cấp dưới</t>
  </si>
  <si>
    <t>- Bổ sung cân đối</t>
  </si>
  <si>
    <t>- Bổ sung có mục tiêu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</si>
</sst>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6" formatCode="_-* #,##0\ _₫_-;\-* #,##0\ _₫_-;_-* &quot;-&quot;??\ _₫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163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Times New Roman"/>
      <family val="2"/>
      <charset val="163"/>
    </font>
    <font>
      <b/>
      <sz val="10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2"/>
      <charset val="163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2" applyFont="1" applyAlignment="1"/>
    <xf numFmtId="0" fontId="4" fillId="0" borderId="0" xfId="2" applyFont="1" applyAlignment="1"/>
    <xf numFmtId="0" fontId="5" fillId="0" borderId="0" xfId="2" applyFont="1"/>
    <xf numFmtId="0" fontId="6" fillId="0" borderId="0" xfId="2" applyFont="1" applyAlignment="1">
      <alignment horizontal="center"/>
    </xf>
    <xf numFmtId="0" fontId="2" fillId="0" borderId="0" xfId="2"/>
    <xf numFmtId="0" fontId="7" fillId="0" borderId="0" xfId="2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8" fillId="0" borderId="6" xfId="3" applyNumberFormat="1" applyFont="1" applyBorder="1" applyAlignment="1">
      <alignment horizontal="center" vertical="center" wrapText="1"/>
    </xf>
    <xf numFmtId="0" fontId="0" fillId="0" borderId="1" xfId="0" applyBorder="1"/>
    <xf numFmtId="0" fontId="9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6" xfId="3" applyNumberFormat="1" applyFont="1" applyBorder="1" applyAlignment="1">
      <alignment horizontal="center" vertical="center" wrapText="1"/>
    </xf>
    <xf numFmtId="43" fontId="3" fillId="0" borderId="6" xfId="3" applyNumberFormat="1" applyFont="1" applyBorder="1" applyAlignment="1">
      <alignment horizontal="center" vertical="center" wrapText="1"/>
    </xf>
    <xf numFmtId="164" fontId="10" fillId="0" borderId="0" xfId="2" applyNumberFormat="1" applyFont="1"/>
    <xf numFmtId="164" fontId="3" fillId="0" borderId="1" xfId="3" applyNumberFormat="1" applyFont="1" applyBorder="1" applyAlignment="1">
      <alignment horizontal="center" vertical="center" wrapText="1"/>
    </xf>
    <xf numFmtId="164" fontId="2" fillId="0" borderId="0" xfId="2" applyNumberFormat="1"/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164" fontId="3" fillId="0" borderId="7" xfId="3" applyNumberFormat="1" applyFont="1" applyBorder="1" applyAlignment="1">
      <alignment horizontal="center" vertical="center" wrapText="1"/>
    </xf>
    <xf numFmtId="43" fontId="3" fillId="0" borderId="7" xfId="3" applyNumberFormat="1" applyFont="1" applyBorder="1" applyAlignment="1">
      <alignment horizontal="center" vertical="center" wrapText="1"/>
    </xf>
    <xf numFmtId="166" fontId="2" fillId="0" borderId="0" xfId="1" applyNumberFormat="1" applyFont="1"/>
    <xf numFmtId="164" fontId="11" fillId="0" borderId="1" xfId="0" applyNumberFormat="1" applyFont="1" applyBorder="1"/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164" fontId="9" fillId="0" borderId="7" xfId="3" applyNumberFormat="1" applyFont="1" applyBorder="1" applyAlignment="1">
      <alignment horizontal="center" vertical="center" wrapText="1"/>
    </xf>
    <xf numFmtId="43" fontId="9" fillId="0" borderId="7" xfId="3" applyNumberFormat="1" applyFont="1" applyBorder="1" applyAlignment="1">
      <alignment horizontal="center" vertical="center" wrapText="1"/>
    </xf>
    <xf numFmtId="164" fontId="0" fillId="0" borderId="1" xfId="3" applyNumberFormat="1" applyFont="1" applyBorder="1"/>
    <xf numFmtId="3" fontId="12" fillId="4" borderId="7" xfId="0" applyNumberFormat="1" applyFont="1" applyFill="1" applyBorder="1"/>
    <xf numFmtId="3" fontId="13" fillId="4" borderId="7" xfId="0" applyNumberFormat="1" applyFont="1" applyFill="1" applyBorder="1"/>
    <xf numFmtId="3" fontId="13" fillId="0" borderId="7" xfId="0" applyNumberFormat="1" applyFont="1" applyBorder="1"/>
    <xf numFmtId="0" fontId="14" fillId="0" borderId="0" xfId="2" applyFont="1"/>
    <xf numFmtId="164" fontId="14" fillId="0" borderId="1" xfId="3" applyNumberFormat="1" applyFont="1" applyBorder="1"/>
    <xf numFmtId="0" fontId="9" fillId="0" borderId="7" xfId="0" quotePrefix="1" applyFont="1" applyBorder="1" applyAlignment="1">
      <alignment vertical="center" wrapText="1"/>
    </xf>
    <xf numFmtId="0" fontId="14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vertical="center" wrapText="1"/>
    </xf>
    <xf numFmtId="164" fontId="14" fillId="0" borderId="7" xfId="3" applyNumberFormat="1" applyFont="1" applyBorder="1"/>
    <xf numFmtId="43" fontId="14" fillId="0" borderId="7" xfId="3" applyNumberFormat="1" applyFont="1" applyBorder="1"/>
    <xf numFmtId="0" fontId="14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164" fontId="14" fillId="0" borderId="8" xfId="3" applyNumberFormat="1" applyFont="1" applyBorder="1"/>
    <xf numFmtId="164" fontId="14" fillId="0" borderId="8" xfId="3" applyNumberFormat="1" applyFont="1" applyBorder="1" applyAlignment="1">
      <alignment vertical="center"/>
    </xf>
    <xf numFmtId="43" fontId="3" fillId="0" borderId="8" xfId="3" applyNumberFormat="1" applyFont="1" applyBorder="1" applyAlignment="1">
      <alignment horizontal="center" vertical="center" wrapText="1"/>
    </xf>
    <xf numFmtId="43" fontId="9" fillId="0" borderId="8" xfId="3" applyNumberFormat="1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/>
    </xf>
    <xf numFmtId="0" fontId="6" fillId="0" borderId="0" xfId="2" applyFont="1" applyFill="1" applyBorder="1" applyAlignment="1">
      <alignment vertical="center" wrapText="1"/>
    </xf>
    <xf numFmtId="164" fontId="15" fillId="0" borderId="0" xfId="3" applyNumberFormat="1" applyFont="1" applyBorder="1"/>
    <xf numFmtId="0" fontId="10" fillId="0" borderId="9" xfId="2" applyFont="1" applyBorder="1"/>
    <xf numFmtId="0" fontId="16" fillId="0" borderId="9" xfId="2" applyFont="1" applyFill="1" applyBorder="1" applyAlignment="1">
      <alignment vertical="center" wrapText="1"/>
    </xf>
    <xf numFmtId="0" fontId="17" fillId="0" borderId="9" xfId="2" applyFont="1" applyBorder="1"/>
    <xf numFmtId="0" fontId="10" fillId="0" borderId="7" xfId="2" applyFont="1" applyBorder="1"/>
    <xf numFmtId="0" fontId="17" fillId="0" borderId="7" xfId="2" quotePrefix="1" applyFont="1" applyFill="1" applyBorder="1" applyAlignment="1">
      <alignment vertical="center" wrapText="1"/>
    </xf>
    <xf numFmtId="0" fontId="17" fillId="0" borderId="7" xfId="2" applyFont="1" applyBorder="1"/>
    <xf numFmtId="0" fontId="10" fillId="0" borderId="8" xfId="2" applyFont="1" applyBorder="1"/>
    <xf numFmtId="0" fontId="17" fillId="0" borderId="8" xfId="2" quotePrefix="1" applyFont="1" applyFill="1" applyBorder="1" applyAlignment="1">
      <alignment vertical="center" wrapText="1"/>
    </xf>
    <xf numFmtId="0" fontId="17" fillId="0" borderId="8" xfId="2" applyFont="1" applyBorder="1"/>
    <xf numFmtId="0" fontId="6" fillId="0" borderId="0" xfId="2" applyFont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O%20CAO%20QUI%20IV.2018-tinh%20den%2031-1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55"/>
      <sheetName val="56"/>
      <sheetName val="57 "/>
      <sheetName val="B3-01"/>
    </sheetNames>
    <sheetDataSet>
      <sheetData sheetId="0"/>
      <sheetData sheetId="1"/>
      <sheetData sheetId="2"/>
      <sheetData sheetId="3"/>
      <sheetData sheetId="4">
        <row r="16">
          <cell r="K16">
            <v>8417738515202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A28" workbookViewId="0">
      <selection activeCell="Q12" sqref="Q12"/>
    </sheetView>
  </sheetViews>
  <sheetFormatPr defaultColWidth="9.109375" defaultRowHeight="15.6" x14ac:dyDescent="0.3"/>
  <cols>
    <col min="1" max="1" width="5.6640625" style="5" customWidth="1"/>
    <col min="2" max="2" width="45" style="3" customWidth="1"/>
    <col min="3" max="3" width="12" style="3" customWidth="1"/>
    <col min="4" max="4" width="13.44140625" style="3" customWidth="1"/>
    <col min="5" max="5" width="11.109375" style="3" hidden="1" customWidth="1"/>
    <col min="6" max="6" width="10.5546875" style="3" customWidth="1"/>
    <col min="7" max="7" width="11.6640625" style="3" customWidth="1"/>
    <col min="8" max="8" width="12.109375" style="5" hidden="1" customWidth="1"/>
    <col min="9" max="9" width="10.6640625" style="5" hidden="1" customWidth="1"/>
    <col min="10" max="12" width="0" style="5" hidden="1" customWidth="1"/>
    <col min="13" max="16384" width="9.109375" style="5"/>
  </cols>
  <sheetData>
    <row r="1" spans="1:10" x14ac:dyDescent="0.3">
      <c r="A1" s="1"/>
      <c r="B1" s="2"/>
      <c r="F1" s="4" t="s">
        <v>0</v>
      </c>
      <c r="G1" s="4"/>
    </row>
    <row r="2" spans="1:10" x14ac:dyDescent="0.3">
      <c r="A2" s="1"/>
      <c r="B2" s="2"/>
      <c r="F2" s="62"/>
      <c r="G2" s="62"/>
    </row>
    <row r="3" spans="1:10" x14ac:dyDescent="0.3">
      <c r="A3" s="1"/>
      <c r="B3" s="2"/>
      <c r="F3" s="62"/>
      <c r="G3" s="62"/>
    </row>
    <row r="4" spans="1:10" x14ac:dyDescent="0.3">
      <c r="A4" s="4" t="s">
        <v>1</v>
      </c>
      <c r="B4" s="4"/>
      <c r="C4" s="4"/>
      <c r="D4" s="4"/>
      <c r="E4" s="4"/>
      <c r="F4" s="4"/>
      <c r="G4" s="4"/>
    </row>
    <row r="5" spans="1:10" x14ac:dyDescent="0.3">
      <c r="A5" s="62"/>
      <c r="B5" s="62"/>
      <c r="C5" s="62"/>
      <c r="D5" s="62"/>
      <c r="E5" s="62"/>
      <c r="F5" s="62"/>
      <c r="G5" s="62"/>
    </row>
    <row r="6" spans="1:10" x14ac:dyDescent="0.3">
      <c r="A6" s="62"/>
      <c r="B6" s="62"/>
      <c r="C6" s="62"/>
      <c r="D6" s="62"/>
      <c r="E6" s="62"/>
      <c r="F6" s="62"/>
      <c r="G6" s="62"/>
    </row>
    <row r="7" spans="1:10" x14ac:dyDescent="0.3">
      <c r="G7" s="6" t="s">
        <v>2</v>
      </c>
    </row>
    <row r="8" spans="1:10" ht="32.25" customHeight="1" x14ac:dyDescent="0.25">
      <c r="A8" s="7" t="s">
        <v>3</v>
      </c>
      <c r="B8" s="7" t="s">
        <v>4</v>
      </c>
      <c r="C8" s="7" t="s">
        <v>5</v>
      </c>
      <c r="D8" s="8" t="s">
        <v>6</v>
      </c>
      <c r="E8" s="9"/>
      <c r="F8" s="7" t="s">
        <v>7</v>
      </c>
      <c r="G8" s="7"/>
    </row>
    <row r="9" spans="1:10" ht="54" customHeight="1" x14ac:dyDescent="0.25">
      <c r="A9" s="7"/>
      <c r="B9" s="7"/>
      <c r="C9" s="7"/>
      <c r="D9" s="10"/>
      <c r="E9" s="11"/>
      <c r="F9" s="12" t="s">
        <v>5</v>
      </c>
      <c r="G9" s="12" t="s">
        <v>8</v>
      </c>
      <c r="I9" s="12" t="s">
        <v>9</v>
      </c>
    </row>
    <row r="10" spans="1:10" ht="14.4" x14ac:dyDescent="0.3">
      <c r="A10" s="13" t="s">
        <v>10</v>
      </c>
      <c r="B10" s="13" t="s">
        <v>11</v>
      </c>
      <c r="C10" s="13">
        <v>1</v>
      </c>
      <c r="D10" s="13">
        <v>2</v>
      </c>
      <c r="E10" s="13">
        <v>3</v>
      </c>
      <c r="F10" s="13" t="s">
        <v>12</v>
      </c>
      <c r="G10" s="13">
        <v>5</v>
      </c>
      <c r="H10" s="14">
        <f>'[1]B3-01'!K16/1000000</f>
        <v>8417738.5152020007</v>
      </c>
      <c r="I10" s="15"/>
    </row>
    <row r="11" spans="1:10" ht="13.2" x14ac:dyDescent="0.25">
      <c r="A11" s="16"/>
      <c r="B11" s="17" t="s">
        <v>13</v>
      </c>
      <c r="C11" s="18">
        <v>8814223</v>
      </c>
      <c r="D11" s="18">
        <v>2788674.7252069996</v>
      </c>
      <c r="E11" s="18">
        <v>8536911.1624819972</v>
      </c>
      <c r="F11" s="19">
        <v>96.853814142006584</v>
      </c>
      <c r="G11" s="19">
        <v>130.34807378419035</v>
      </c>
      <c r="H11" s="20">
        <f>E12-H10</f>
        <v>0</v>
      </c>
      <c r="I11" s="21">
        <f>I12+I48</f>
        <v>6549319</v>
      </c>
      <c r="J11" s="22"/>
    </row>
    <row r="12" spans="1:10" ht="13.2" x14ac:dyDescent="0.25">
      <c r="A12" s="23" t="s">
        <v>10</v>
      </c>
      <c r="B12" s="24" t="s">
        <v>14</v>
      </c>
      <c r="C12" s="25">
        <v>8325925</v>
      </c>
      <c r="D12" s="25">
        <v>2720616.595826</v>
      </c>
      <c r="E12" s="25">
        <v>8417738.5152019989</v>
      </c>
      <c r="F12" s="26">
        <v>101.10274252052473</v>
      </c>
      <c r="G12" s="26">
        <v>128.59568500872683</v>
      </c>
      <c r="H12" s="27" t="s">
        <v>15</v>
      </c>
      <c r="I12" s="28">
        <f>I13+I20+I35</f>
        <v>6545895</v>
      </c>
    </row>
    <row r="13" spans="1:10" ht="13.2" x14ac:dyDescent="0.25">
      <c r="A13" s="23" t="s">
        <v>16</v>
      </c>
      <c r="B13" s="24" t="s">
        <v>17</v>
      </c>
      <c r="C13" s="25">
        <v>3060553</v>
      </c>
      <c r="D13" s="25">
        <v>1502114.9888240001</v>
      </c>
      <c r="E13" s="25">
        <v>3277047.848216</v>
      </c>
      <c r="F13" s="26">
        <v>107.0737166850566</v>
      </c>
      <c r="G13" s="26">
        <v>165.63478836843271</v>
      </c>
      <c r="H13" s="22"/>
      <c r="I13" s="28">
        <v>1978478</v>
      </c>
    </row>
    <row r="14" spans="1:10" ht="13.2" x14ac:dyDescent="0.25">
      <c r="A14" s="29">
        <v>1</v>
      </c>
      <c r="B14" s="30" t="s">
        <v>18</v>
      </c>
      <c r="C14" s="31">
        <v>3060553</v>
      </c>
      <c r="D14" s="31">
        <v>1453294.193281</v>
      </c>
      <c r="E14" s="31">
        <v>3226199.1553730001</v>
      </c>
      <c r="F14" s="32">
        <v>105.41229494712231</v>
      </c>
      <c r="G14" s="32">
        <v>163.06469697277404</v>
      </c>
      <c r="I14" s="28">
        <v>1978478</v>
      </c>
    </row>
    <row r="15" spans="1:10" ht="14.4" x14ac:dyDescent="0.3">
      <c r="A15" s="29"/>
      <c r="B15" s="30"/>
      <c r="C15" s="31"/>
      <c r="D15" s="31"/>
      <c r="E15" s="31"/>
      <c r="F15" s="32"/>
      <c r="G15" s="32"/>
      <c r="I15" s="33"/>
    </row>
    <row r="16" spans="1:10" ht="14.4" x14ac:dyDescent="0.3">
      <c r="A16" s="29"/>
      <c r="B16" s="30"/>
      <c r="C16" s="31"/>
      <c r="D16" s="31"/>
      <c r="E16" s="31"/>
      <c r="F16" s="32"/>
      <c r="G16" s="32"/>
      <c r="I16" s="33"/>
    </row>
    <row r="17" spans="1:9" ht="52.8" x14ac:dyDescent="0.3">
      <c r="A17" s="29">
        <v>2</v>
      </c>
      <c r="B17" s="30" t="s">
        <v>19</v>
      </c>
      <c r="C17" s="31"/>
      <c r="D17" s="31">
        <v>48820.795543</v>
      </c>
      <c r="E17" s="31">
        <v>50848.692842999997</v>
      </c>
      <c r="F17" s="26"/>
      <c r="G17" s="32"/>
      <c r="I17" s="33"/>
    </row>
    <row r="18" spans="1:9" ht="14.4" x14ac:dyDescent="0.3">
      <c r="A18" s="29">
        <v>3</v>
      </c>
      <c r="B18" s="30" t="s">
        <v>20</v>
      </c>
      <c r="C18" s="31"/>
      <c r="D18" s="31">
        <v>0</v>
      </c>
      <c r="E18" s="31">
        <v>0</v>
      </c>
      <c r="F18" s="26"/>
      <c r="G18" s="32"/>
      <c r="I18" s="33"/>
    </row>
    <row r="19" spans="1:9" ht="14.4" x14ac:dyDescent="0.3">
      <c r="A19" s="23" t="s">
        <v>21</v>
      </c>
      <c r="B19" s="24" t="s">
        <v>22</v>
      </c>
      <c r="C19" s="25">
        <v>100</v>
      </c>
      <c r="D19" s="25"/>
      <c r="E19" s="25"/>
      <c r="F19" s="26">
        <v>0</v>
      </c>
      <c r="G19" s="26"/>
      <c r="I19" s="33"/>
    </row>
    <row r="20" spans="1:9" ht="13.2" x14ac:dyDescent="0.25">
      <c r="A20" s="23" t="s">
        <v>23</v>
      </c>
      <c r="B20" s="24" t="s">
        <v>24</v>
      </c>
      <c r="C20" s="25">
        <v>5033370</v>
      </c>
      <c r="D20" s="25">
        <v>1201907.1441789998</v>
      </c>
      <c r="E20" s="25">
        <v>5110070.2841189997</v>
      </c>
      <c r="F20" s="26">
        <v>101.52383560356184</v>
      </c>
      <c r="G20" s="26">
        <v>111.90546733071027</v>
      </c>
      <c r="I20" s="25">
        <f>SUM(I21:I34)</f>
        <v>4566417</v>
      </c>
    </row>
    <row r="21" spans="1:9" ht="13.8" x14ac:dyDescent="0.25">
      <c r="A21" s="29">
        <v>1</v>
      </c>
      <c r="B21" s="30" t="s">
        <v>25</v>
      </c>
      <c r="C21" s="31">
        <v>57139</v>
      </c>
      <c r="D21" s="31">
        <v>22673.482714999998</v>
      </c>
      <c r="E21" s="31">
        <v>124843.35698500001</v>
      </c>
      <c r="F21" s="32">
        <v>218.49062284079176</v>
      </c>
      <c r="G21" s="32">
        <v>111.45932164220415</v>
      </c>
      <c r="I21" s="34">
        <v>112008</v>
      </c>
    </row>
    <row r="22" spans="1:9" ht="13.8" x14ac:dyDescent="0.25">
      <c r="A22" s="29">
        <v>2</v>
      </c>
      <c r="B22" s="30" t="s">
        <v>26</v>
      </c>
      <c r="C22" s="31">
        <v>31882</v>
      </c>
      <c r="D22" s="31">
        <v>40051.871081999998</v>
      </c>
      <c r="E22" s="31">
        <v>87626.679269</v>
      </c>
      <c r="F22" s="32">
        <v>274.84687055078103</v>
      </c>
      <c r="G22" s="32">
        <v>148.51979537118643</v>
      </c>
      <c r="I22" s="34">
        <v>59000</v>
      </c>
    </row>
    <row r="23" spans="1:9" ht="13.8" x14ac:dyDescent="0.25">
      <c r="A23" s="29">
        <v>3</v>
      </c>
      <c r="B23" s="30" t="s">
        <v>27</v>
      </c>
      <c r="C23" s="31">
        <v>2244790</v>
      </c>
      <c r="D23" s="31">
        <v>621811.85884600005</v>
      </c>
      <c r="E23" s="31">
        <v>2164042.7061780002</v>
      </c>
      <c r="F23" s="32">
        <v>96.402902105675807</v>
      </c>
      <c r="G23" s="32">
        <v>117.38594185594145</v>
      </c>
      <c r="I23" s="35">
        <v>1843528</v>
      </c>
    </row>
    <row r="24" spans="1:9" ht="13.8" x14ac:dyDescent="0.25">
      <c r="A24" s="29">
        <v>4</v>
      </c>
      <c r="B24" s="30" t="s">
        <v>28</v>
      </c>
      <c r="C24" s="31">
        <v>34697</v>
      </c>
      <c r="D24" s="31">
        <v>5318.8164159999997</v>
      </c>
      <c r="E24" s="31">
        <v>24977.292358999999</v>
      </c>
      <c r="F24" s="32">
        <v>71.986893273193644</v>
      </c>
      <c r="G24" s="32">
        <v>102.51720718683303</v>
      </c>
      <c r="I24" s="36">
        <v>24364</v>
      </c>
    </row>
    <row r="25" spans="1:9" ht="13.8" x14ac:dyDescent="0.25">
      <c r="A25" s="29">
        <v>5</v>
      </c>
      <c r="B25" s="30" t="s">
        <v>29</v>
      </c>
      <c r="C25" s="31">
        <v>577364</v>
      </c>
      <c r="D25" s="31">
        <v>106893.692968</v>
      </c>
      <c r="E25" s="31">
        <v>689332.17079100001</v>
      </c>
      <c r="F25" s="32">
        <v>119.39299485090861</v>
      </c>
      <c r="G25" s="32">
        <v>114.2104752595835</v>
      </c>
      <c r="I25" s="35">
        <v>603563</v>
      </c>
    </row>
    <row r="26" spans="1:9" ht="13.8" x14ac:dyDescent="0.25">
      <c r="A26" s="29">
        <v>6</v>
      </c>
      <c r="B26" s="30" t="s">
        <v>30</v>
      </c>
      <c r="C26" s="31">
        <v>40377</v>
      </c>
      <c r="D26" s="31">
        <v>14881.918652</v>
      </c>
      <c r="E26" s="31">
        <v>40652.564625999999</v>
      </c>
      <c r="F26" s="32">
        <v>100.68247919855364</v>
      </c>
      <c r="G26" s="32">
        <v>90.485820611213754</v>
      </c>
      <c r="I26" s="35">
        <v>44927</v>
      </c>
    </row>
    <row r="27" spans="1:9" ht="13.8" x14ac:dyDescent="0.25">
      <c r="A27" s="29">
        <v>7</v>
      </c>
      <c r="B27" s="30" t="s">
        <v>31</v>
      </c>
      <c r="C27" s="31">
        <v>17899</v>
      </c>
      <c r="D27" s="31">
        <v>3910.6462729999998</v>
      </c>
      <c r="E27" s="31">
        <v>17118.067586000001</v>
      </c>
      <c r="F27" s="32">
        <v>95.63700534108051</v>
      </c>
      <c r="G27" s="32">
        <v>98.794180100421315</v>
      </c>
      <c r="I27" s="35">
        <v>17327</v>
      </c>
    </row>
    <row r="28" spans="1:9" ht="14.4" x14ac:dyDescent="0.3">
      <c r="A28" s="29">
        <v>8</v>
      </c>
      <c r="B28" s="30" t="s">
        <v>32</v>
      </c>
      <c r="C28" s="31">
        <v>9321</v>
      </c>
      <c r="D28" s="31">
        <v>4951.855638</v>
      </c>
      <c r="E28" s="31">
        <v>13012.618060999999</v>
      </c>
      <c r="F28" s="32">
        <v>139.60538634266709</v>
      </c>
      <c r="G28" s="32"/>
      <c r="I28" s="33"/>
    </row>
    <row r="29" spans="1:9" ht="13.8" x14ac:dyDescent="0.25">
      <c r="A29" s="29">
        <v>9</v>
      </c>
      <c r="B29" s="30" t="s">
        <v>33</v>
      </c>
      <c r="C29" s="31">
        <v>61447</v>
      </c>
      <c r="D29" s="31">
        <v>11851.510401</v>
      </c>
      <c r="E29" s="31">
        <v>71951.974224999998</v>
      </c>
      <c r="F29" s="32">
        <v>117.09599203378521</v>
      </c>
      <c r="G29" s="32">
        <v>165.51718208690852</v>
      </c>
      <c r="I29" s="35">
        <v>43471</v>
      </c>
    </row>
    <row r="30" spans="1:9" ht="13.8" x14ac:dyDescent="0.25">
      <c r="A30" s="29">
        <v>10</v>
      </c>
      <c r="B30" s="30" t="s">
        <v>34</v>
      </c>
      <c r="C30" s="31">
        <v>617543</v>
      </c>
      <c r="D30" s="31">
        <v>191635.78016200001</v>
      </c>
      <c r="E30" s="31">
        <v>442012.83571499999</v>
      </c>
      <c r="F30" s="32">
        <v>71.576041784134873</v>
      </c>
      <c r="G30" s="32">
        <v>133.37743986572119</v>
      </c>
      <c r="I30" s="36">
        <v>331400</v>
      </c>
    </row>
    <row r="31" spans="1:9" ht="13.8" x14ac:dyDescent="0.25">
      <c r="A31" s="29">
        <v>11</v>
      </c>
      <c r="B31" s="30" t="s">
        <v>35</v>
      </c>
      <c r="C31" s="31">
        <v>897544</v>
      </c>
      <c r="D31" s="31">
        <v>181394.487437</v>
      </c>
      <c r="E31" s="31">
        <v>1170790.4268380001</v>
      </c>
      <c r="F31" s="32">
        <v>130.44379181833983</v>
      </c>
      <c r="G31" s="32">
        <v>102.862697807868</v>
      </c>
      <c r="I31" s="35">
        <v>1138207</v>
      </c>
    </row>
    <row r="32" spans="1:9" ht="13.8" x14ac:dyDescent="0.25">
      <c r="A32" s="29">
        <v>12</v>
      </c>
      <c r="B32" s="30" t="s">
        <v>36</v>
      </c>
      <c r="C32" s="31">
        <v>199833</v>
      </c>
      <c r="D32" s="31">
        <v>1452.6059399999999</v>
      </c>
      <c r="E32" s="31">
        <v>209922.71828500001</v>
      </c>
      <c r="F32" s="32">
        <v>105.0490751202254</v>
      </c>
      <c r="G32" s="32">
        <v>108.41547621470036</v>
      </c>
      <c r="I32" s="35">
        <v>193628</v>
      </c>
    </row>
    <row r="33" spans="1:9" ht="13.8" x14ac:dyDescent="0.25">
      <c r="A33" s="29">
        <v>13</v>
      </c>
      <c r="B33" s="30" t="s">
        <v>37</v>
      </c>
      <c r="C33" s="31">
        <v>33378</v>
      </c>
      <c r="D33" s="31">
        <v>-4921.3823510000002</v>
      </c>
      <c r="E33" s="31">
        <v>53786.873201000002</v>
      </c>
      <c r="F33" s="32">
        <v>161.14468572412969</v>
      </c>
      <c r="G33" s="32">
        <v>34.702551841361604</v>
      </c>
      <c r="I33" s="35">
        <v>154994</v>
      </c>
    </row>
    <row r="34" spans="1:9" ht="13.8" x14ac:dyDescent="0.25">
      <c r="A34" s="29" t="s">
        <v>38</v>
      </c>
      <c r="B34" s="30" t="s">
        <v>39</v>
      </c>
      <c r="C34" s="31">
        <v>210156</v>
      </c>
      <c r="D34" s="31"/>
      <c r="E34" s="31"/>
      <c r="F34" s="26">
        <v>0</v>
      </c>
      <c r="G34" s="32"/>
      <c r="I34" s="35"/>
    </row>
    <row r="35" spans="1:9" ht="14.4" x14ac:dyDescent="0.3">
      <c r="A35" s="23" t="s">
        <v>40</v>
      </c>
      <c r="B35" s="24" t="s">
        <v>41</v>
      </c>
      <c r="C35" s="25">
        <v>1000</v>
      </c>
      <c r="D35" s="25">
        <v>1000</v>
      </c>
      <c r="E35" s="25">
        <v>1000</v>
      </c>
      <c r="F35" s="26">
        <v>100</v>
      </c>
      <c r="G35" s="26"/>
      <c r="I35" s="33">
        <v>1000</v>
      </c>
    </row>
    <row r="36" spans="1:9" ht="14.4" x14ac:dyDescent="0.3">
      <c r="A36" s="23" t="s">
        <v>42</v>
      </c>
      <c r="B36" s="24" t="s">
        <v>43</v>
      </c>
      <c r="C36" s="25">
        <v>137890</v>
      </c>
      <c r="D36" s="25"/>
      <c r="E36" s="25"/>
      <c r="F36" s="26">
        <v>0</v>
      </c>
      <c r="G36" s="26"/>
      <c r="I36" s="33"/>
    </row>
    <row r="37" spans="1:9" ht="14.4" x14ac:dyDescent="0.3">
      <c r="A37" s="23" t="s">
        <v>44</v>
      </c>
      <c r="B37" s="24" t="s">
        <v>45</v>
      </c>
      <c r="C37" s="25">
        <v>93012</v>
      </c>
      <c r="D37" s="25"/>
      <c r="E37" s="25"/>
      <c r="F37" s="26">
        <v>0</v>
      </c>
      <c r="G37" s="26"/>
      <c r="I37" s="33"/>
    </row>
    <row r="38" spans="1:9" ht="14.4" x14ac:dyDescent="0.3">
      <c r="A38" s="23" t="s">
        <v>46</v>
      </c>
      <c r="B38" s="24" t="s">
        <v>47</v>
      </c>
      <c r="C38" s="25"/>
      <c r="D38" s="25">
        <v>15594.462823</v>
      </c>
      <c r="E38" s="25">
        <v>28620.382867</v>
      </c>
      <c r="F38" s="26"/>
      <c r="G38" s="26"/>
      <c r="I38" s="33"/>
    </row>
    <row r="39" spans="1:9" ht="14.4" x14ac:dyDescent="0.3">
      <c r="A39" s="23" t="s">
        <v>48</v>
      </c>
      <c r="B39" s="24" t="s">
        <v>49</v>
      </c>
      <c r="C39" s="25"/>
      <c r="D39" s="25">
        <v>0</v>
      </c>
      <c r="E39" s="25">
        <v>1000</v>
      </c>
      <c r="F39" s="26"/>
      <c r="G39" s="26"/>
      <c r="I39" s="33"/>
    </row>
    <row r="40" spans="1:9" ht="26.4" x14ac:dyDescent="0.3">
      <c r="A40" s="23" t="s">
        <v>11</v>
      </c>
      <c r="B40" s="24" t="s">
        <v>50</v>
      </c>
      <c r="C40" s="25">
        <v>412499</v>
      </c>
      <c r="D40" s="25">
        <v>0</v>
      </c>
      <c r="E40" s="25">
        <v>0</v>
      </c>
      <c r="F40" s="26">
        <v>0</v>
      </c>
      <c r="G40" s="26"/>
      <c r="I40" s="33"/>
    </row>
    <row r="41" spans="1:9" s="37" customFormat="1" ht="13.2" x14ac:dyDescent="0.25">
      <c r="A41" s="23">
        <v>1</v>
      </c>
      <c r="B41" s="24" t="s">
        <v>51</v>
      </c>
      <c r="C41" s="25">
        <v>53248</v>
      </c>
      <c r="D41" s="25">
        <v>0</v>
      </c>
      <c r="E41" s="25">
        <v>0</v>
      </c>
      <c r="F41" s="26">
        <v>0</v>
      </c>
      <c r="G41" s="26"/>
      <c r="I41" s="38"/>
    </row>
    <row r="42" spans="1:9" ht="14.4" x14ac:dyDescent="0.3">
      <c r="A42" s="29"/>
      <c r="B42" s="39" t="s">
        <v>52</v>
      </c>
      <c r="C42" s="31"/>
      <c r="D42" s="31"/>
      <c r="E42" s="31"/>
      <c r="F42" s="26"/>
      <c r="G42" s="32"/>
      <c r="I42" s="33"/>
    </row>
    <row r="43" spans="1:9" ht="14.4" x14ac:dyDescent="0.3">
      <c r="A43" s="29"/>
      <c r="B43" s="39" t="s">
        <v>53</v>
      </c>
      <c r="C43" s="31">
        <v>53248</v>
      </c>
      <c r="D43" s="31"/>
      <c r="E43" s="31"/>
      <c r="F43" s="26">
        <v>0</v>
      </c>
      <c r="G43" s="32"/>
      <c r="I43" s="33"/>
    </row>
    <row r="44" spans="1:9" s="37" customFormat="1" ht="13.2" x14ac:dyDescent="0.25">
      <c r="A44" s="23">
        <v>2</v>
      </c>
      <c r="B44" s="24" t="s">
        <v>54</v>
      </c>
      <c r="C44" s="25">
        <v>359251</v>
      </c>
      <c r="D44" s="25">
        <v>0</v>
      </c>
      <c r="E44" s="25">
        <v>0</v>
      </c>
      <c r="F44" s="26">
        <v>0</v>
      </c>
      <c r="G44" s="26"/>
      <c r="I44" s="38"/>
    </row>
    <row r="45" spans="1:9" ht="14.4" x14ac:dyDescent="0.3">
      <c r="A45" s="29"/>
      <c r="B45" s="39" t="s">
        <v>55</v>
      </c>
      <c r="C45" s="31"/>
      <c r="D45" s="31"/>
      <c r="E45" s="31"/>
      <c r="F45" s="26"/>
      <c r="G45" s="32"/>
      <c r="I45" s="33"/>
    </row>
    <row r="46" spans="1:9" ht="26.4" x14ac:dyDescent="0.3">
      <c r="A46" s="29"/>
      <c r="B46" s="39" t="s">
        <v>56</v>
      </c>
      <c r="C46" s="31">
        <v>359251</v>
      </c>
      <c r="D46" s="31"/>
      <c r="E46" s="31"/>
      <c r="F46" s="26">
        <v>0</v>
      </c>
      <c r="G46" s="32"/>
      <c r="I46" s="33"/>
    </row>
    <row r="47" spans="1:9" ht="13.2" x14ac:dyDescent="0.25">
      <c r="A47" s="40" t="s">
        <v>57</v>
      </c>
      <c r="B47" s="41" t="s">
        <v>58</v>
      </c>
      <c r="C47" s="42">
        <v>75799</v>
      </c>
      <c r="D47" s="42"/>
      <c r="E47" s="42"/>
      <c r="F47" s="26">
        <v>0</v>
      </c>
      <c r="G47" s="43"/>
    </row>
    <row r="48" spans="1:9" ht="13.8" x14ac:dyDescent="0.25">
      <c r="A48" s="40" t="s">
        <v>59</v>
      </c>
      <c r="B48" s="41" t="s">
        <v>60</v>
      </c>
      <c r="C48" s="42"/>
      <c r="D48" s="42">
        <v>38800.238413999999</v>
      </c>
      <c r="E48" s="42">
        <v>42577.533772000003</v>
      </c>
      <c r="F48" s="26"/>
      <c r="G48" s="43"/>
      <c r="I48" s="36">
        <v>3424</v>
      </c>
    </row>
    <row r="49" spans="1:9" ht="26.4" x14ac:dyDescent="0.25">
      <c r="A49" s="44" t="s">
        <v>61</v>
      </c>
      <c r="B49" s="45" t="s">
        <v>62</v>
      </c>
      <c r="C49" s="46"/>
      <c r="D49" s="47">
        <v>29257.890966999999</v>
      </c>
      <c r="E49" s="47">
        <v>76595.113507999995</v>
      </c>
      <c r="F49" s="48"/>
      <c r="G49" s="49"/>
      <c r="I49" s="36"/>
    </row>
    <row r="50" spans="1:9" x14ac:dyDescent="0.3">
      <c r="A50" s="50"/>
      <c r="B50" s="51"/>
      <c r="C50" s="52"/>
      <c r="D50" s="52"/>
      <c r="E50" s="52"/>
      <c r="F50" s="52"/>
      <c r="G50" s="52"/>
    </row>
    <row r="51" spans="1:9" hidden="1" x14ac:dyDescent="0.3">
      <c r="A51" s="53"/>
      <c r="B51" s="54" t="s">
        <v>63</v>
      </c>
      <c r="C51" s="55">
        <f>C52+C53</f>
        <v>0</v>
      </c>
      <c r="D51" s="55">
        <f t="shared" ref="D51:E51" si="0">D52+D53</f>
        <v>0</v>
      </c>
      <c r="E51" s="55">
        <f t="shared" si="0"/>
        <v>0</v>
      </c>
      <c r="F51" s="55"/>
      <c r="G51" s="55"/>
      <c r="I51" s="36"/>
    </row>
    <row r="52" spans="1:9" hidden="1" x14ac:dyDescent="0.3">
      <c r="A52" s="56"/>
      <c r="B52" s="57" t="s">
        <v>64</v>
      </c>
      <c r="C52" s="58"/>
      <c r="D52" s="58"/>
      <c r="E52" s="58"/>
      <c r="F52" s="58"/>
      <c r="G52" s="58"/>
    </row>
    <row r="53" spans="1:9" hidden="1" x14ac:dyDescent="0.3">
      <c r="A53" s="59"/>
      <c r="B53" s="60" t="s">
        <v>65</v>
      </c>
      <c r="C53" s="61"/>
      <c r="D53" s="61"/>
      <c r="E53" s="61"/>
      <c r="F53" s="61"/>
      <c r="G53" s="61"/>
    </row>
  </sheetData>
  <mergeCells count="7">
    <mergeCell ref="F1:G1"/>
    <mergeCell ref="A4:G4"/>
    <mergeCell ref="A8:A9"/>
    <mergeCell ref="B8:B9"/>
    <mergeCell ref="C8:C9"/>
    <mergeCell ref="D8:E9"/>
    <mergeCell ref="F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 cao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2019-01-09T02:10:48Z</dcterms:created>
  <dcterms:modified xsi:type="dcterms:W3CDTF">2019-01-09T02:12:11Z</dcterms:modified>
</cp:coreProperties>
</file>